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ORMA " sheetId="1" r:id="rId4"/>
  </sheets>
  <definedNames/>
  <calcPr/>
</workbook>
</file>

<file path=xl/sharedStrings.xml><?xml version="1.0" encoding="utf-8"?>
<sst xmlns="http://schemas.openxmlformats.org/spreadsheetml/2006/main" count="42" uniqueCount="41">
  <si>
    <t xml:space="preserve">VENTAS DE HERRAMIENTAS PARA LA </t>
  </si>
  <si>
    <t xml:space="preserve">PROFORMA </t>
  </si>
  <si>
    <t xml:space="preserve">INDUSTRIA, METAL MECANICA, MINERA </t>
  </si>
  <si>
    <t xml:space="preserve">TORNERIA, SEGURIDAD INDUSTRIAL </t>
  </si>
  <si>
    <t xml:space="preserve">Y FERRETERÍA EN GENERAL </t>
  </si>
  <si>
    <t>De: Alfredo Veramendi Guerrero</t>
  </si>
  <si>
    <t>N - 00298</t>
  </si>
  <si>
    <t>Av. Argentina # 639 psto A236 Calle8 Lima - Lima - Lima C.C UDAMPE</t>
  </si>
  <si>
    <t xml:space="preserve"> Lima -Lima </t>
  </si>
  <si>
    <t>Cel.: 980-312-418 / 993-967-065</t>
  </si>
  <si>
    <t>RUC. 10409496062</t>
  </si>
  <si>
    <t>E-mail: fysaferreteriaindustrial@hotmail.com</t>
  </si>
  <si>
    <t>Señores     :</t>
  </si>
  <si>
    <t>CIENCIA INTERNACIONAL</t>
  </si>
  <si>
    <t>Fecha:</t>
  </si>
  <si>
    <t>21/11/2020</t>
  </si>
  <si>
    <t>Fecha          :</t>
  </si>
  <si>
    <t>Direccion  :</t>
  </si>
  <si>
    <t>Av. Republica de Panama 5768, Urb. San Antonio, oficina nro 4, Lima, Lima, Miraflores</t>
  </si>
  <si>
    <t xml:space="preserve">Formas de pago  :  </t>
  </si>
  <si>
    <t>CONTADO</t>
  </si>
  <si>
    <t>RUC.           :</t>
  </si>
  <si>
    <t xml:space="preserve">Tiempo de entrega : </t>
  </si>
  <si>
    <t xml:space="preserve">24 HORAS </t>
  </si>
  <si>
    <t xml:space="preserve">ITEM </t>
  </si>
  <si>
    <t>CANT</t>
  </si>
  <si>
    <t xml:space="preserve">DESCRIPCION </t>
  </si>
  <si>
    <t>V.UNID</t>
  </si>
  <si>
    <t xml:space="preserve">V. TOTAL </t>
  </si>
  <si>
    <t>cepillos acero p/lijar 1 1/2 pulg</t>
  </si>
  <si>
    <t>cintas adhesiva gris de 2 x 60 yardas 3939 3m</t>
  </si>
  <si>
    <t>cintas adhesiva gris de 2 x 60 yardas 3903 3m</t>
  </si>
  <si>
    <t>lijas p/fierro #80</t>
  </si>
  <si>
    <t>Son:</t>
  </si>
  <si>
    <t xml:space="preserve">SUBTOTAL </t>
  </si>
  <si>
    <t xml:space="preserve">CTA CTE BCP - SOLES </t>
  </si>
  <si>
    <t>191-92486060-0-60</t>
  </si>
  <si>
    <t>I.G.V. 18%</t>
  </si>
  <si>
    <t xml:space="preserve">INTERBANCARIO </t>
  </si>
  <si>
    <t>002-191-192486060060-50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</si>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</sst>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C0A]d\-mmm\-yy"/>
    <numFmt numFmtId="165" formatCode="_ [$S/-280A]\ * #,##0.00_ ;_ [$S/-280A]\ * \-#,##0.00_ ;_ [$S/-280A]\ * &quot;-&quot;??_ ;_ @_ "/>
  </numFmts>
  <fonts count="10">
    <font>
      <sz val="11.0"/>
      <color rgb="FF000000"/>
      <name val="Calibri"/>
    </font>
    <font>
      <b/>
      <sz val="24.0"/>
      <color rgb="FFFFFFFF"/>
      <name val="Aharoni"/>
    </font>
    <font/>
    <font>
      <b/>
      <sz val="26.0"/>
      <color rgb="FF000000"/>
      <name val="Calibri"/>
    </font>
    <font>
      <sz val="12.0"/>
      <color rgb="FF000000"/>
      <name val="Calibri"/>
    </font>
    <font>
      <b/>
      <sz val="24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</fills>
  <borders count="2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dotted">
        <color rgb="FF000000"/>
      </bottom>
    </border>
    <border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4" fillId="0" fontId="0" numFmtId="0" xfId="0" applyAlignment="1" applyBorder="1" applyFont="1">
      <alignment horizontal="center" vertical="center"/>
    </xf>
    <xf borderId="5" fillId="0" fontId="0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4" fillId="0" fontId="0" numFmtId="0" xfId="0" applyBorder="1" applyFont="1"/>
    <xf borderId="0" fillId="0" fontId="0" numFmtId="0" xfId="0" applyFont="1"/>
    <xf borderId="5" fillId="0" fontId="0" numFmtId="0" xfId="0" applyBorder="1" applyFont="1"/>
    <xf borderId="0" fillId="0" fontId="0" numFmtId="0" xfId="0" applyAlignment="1" applyFont="1">
      <alignment horizontal="center"/>
    </xf>
    <xf borderId="4" fillId="0" fontId="5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6" numFmtId="0" xfId="0" applyFont="1"/>
    <xf borderId="0" fillId="0" fontId="2" numFmtId="0" xfId="0" applyFont="1"/>
    <xf borderId="0" fillId="0" fontId="7" numFmtId="0" xfId="0" applyFont="1"/>
    <xf borderId="9" fillId="0" fontId="0" numFmtId="0" xfId="0" applyAlignment="1" applyBorder="1" applyFont="1">
      <alignment horizontal="center"/>
    </xf>
    <xf borderId="9" fillId="0" fontId="2" numFmtId="0" xfId="0" applyBorder="1" applyFont="1"/>
    <xf borderId="10" fillId="0" fontId="8" numFmtId="164" xfId="0" applyAlignment="1" applyBorder="1" applyFont="1" applyNumberFormat="1">
      <alignment horizontal="center"/>
    </xf>
    <xf borderId="10" fillId="0" fontId="2" numFmtId="0" xfId="0" applyBorder="1" applyFont="1"/>
    <xf borderId="11" fillId="0" fontId="0" numFmtId="0" xfId="0" applyAlignment="1" applyBorder="1" applyFont="1">
      <alignment horizontal="center"/>
    </xf>
    <xf borderId="11" fillId="0" fontId="2" numFmtId="0" xfId="0" applyBorder="1" applyFont="1"/>
    <xf borderId="10" fillId="0" fontId="8" numFmtId="0" xfId="0" applyAlignment="1" applyBorder="1" applyFont="1">
      <alignment horizontal="center"/>
    </xf>
    <xf borderId="11" fillId="0" fontId="0" numFmtId="2" xfId="0" applyAlignment="1" applyBorder="1" applyFont="1" applyNumberFormat="1">
      <alignment horizontal="center"/>
    </xf>
    <xf borderId="11" fillId="0" fontId="8" numFmtId="0" xfId="0" applyAlignment="1" applyBorder="1" applyFont="1">
      <alignment horizontal="center"/>
    </xf>
    <xf borderId="12" fillId="0" fontId="0" numFmtId="0" xfId="0" applyBorder="1" applyFont="1"/>
    <xf borderId="13" fillId="0" fontId="9" numFmtId="0" xfId="0" applyAlignment="1" applyBorder="1" applyFont="1">
      <alignment horizontal="center" vertical="center"/>
    </xf>
    <xf borderId="14" fillId="0" fontId="9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9" numFmtId="0" xfId="0" applyAlignment="1" applyBorder="1" applyFont="1">
      <alignment horizontal="center" vertical="center"/>
    </xf>
    <xf borderId="18" fillId="0" fontId="2" numFmtId="0" xfId="0" applyBorder="1" applyFont="1"/>
    <xf borderId="14" fillId="0" fontId="0" numFmtId="0" xfId="0" applyBorder="1" applyFont="1"/>
    <xf borderId="14" fillId="0" fontId="0" numFmtId="0" xfId="0" applyAlignment="1" applyBorder="1" applyFont="1">
      <alignment horizontal="center" readingOrder="0"/>
    </xf>
    <xf borderId="14" fillId="0" fontId="9" numFmtId="0" xfId="0" applyAlignment="1" applyBorder="1" applyFont="1">
      <alignment horizontal="center" readingOrder="0" vertical="center"/>
    </xf>
    <xf borderId="15" fillId="0" fontId="0" numFmtId="165" xfId="0" applyAlignment="1" applyBorder="1" applyFont="1" applyNumberFormat="1">
      <alignment readingOrder="0"/>
    </xf>
    <xf borderId="19" fillId="0" fontId="0" numFmtId="165" xfId="0" applyAlignment="1" applyBorder="1" applyFont="1" applyNumberFormat="1">
      <alignment horizontal="center"/>
    </xf>
    <xf borderId="20" fillId="0" fontId="2" numFmtId="0" xfId="0" applyBorder="1" applyFont="1"/>
    <xf borderId="19" fillId="0" fontId="0" numFmtId="0" xfId="0" applyBorder="1" applyFont="1"/>
    <xf borderId="19" fillId="0" fontId="0" numFmtId="0" xfId="0" applyAlignment="1" applyBorder="1" applyFont="1">
      <alignment horizontal="center" readingOrder="0"/>
    </xf>
    <xf borderId="19" fillId="0" fontId="9" numFmtId="0" xfId="0" applyAlignment="1" applyBorder="1" applyFont="1">
      <alignment horizontal="center" readingOrder="0" vertical="center"/>
    </xf>
    <xf borderId="0" fillId="0" fontId="0" numFmtId="165" xfId="0" applyAlignment="1" applyFont="1" applyNumberFormat="1">
      <alignment readingOrder="0"/>
    </xf>
    <xf borderId="19" fillId="0" fontId="0" numFmtId="0" xfId="0" applyAlignment="1" applyBorder="1" applyFont="1">
      <alignment horizontal="center"/>
    </xf>
    <xf borderId="19" fillId="0" fontId="9" numFmtId="0" xfId="0" applyAlignment="1" applyBorder="1" applyFont="1">
      <alignment horizontal="center" vertical="center"/>
    </xf>
    <xf borderId="0" fillId="0" fontId="0" numFmtId="165" xfId="0" applyFont="1" applyNumberFormat="1"/>
    <xf borderId="21" fillId="0" fontId="0" numFmtId="0" xfId="0" applyBorder="1" applyFont="1"/>
    <xf borderId="21" fillId="0" fontId="9" numFmtId="0" xfId="0" applyAlignment="1" applyBorder="1" applyFont="1">
      <alignment horizontal="center" vertical="center"/>
    </xf>
    <xf borderId="22" fillId="0" fontId="2" numFmtId="0" xfId="0" applyBorder="1" applyFont="1"/>
    <xf borderId="23" fillId="0" fontId="2" numFmtId="0" xfId="0" applyBorder="1" applyFont="1"/>
    <xf borderId="22" fillId="0" fontId="0" numFmtId="165" xfId="0" applyBorder="1" applyFont="1" applyNumberFormat="1"/>
    <xf borderId="21" fillId="0" fontId="0" numFmtId="165" xfId="0" applyAlignment="1" applyBorder="1" applyFont="1" applyNumberFormat="1">
      <alignment horizontal="center"/>
    </xf>
    <xf borderId="24" fillId="0" fontId="0" numFmtId="0" xfId="0" applyBorder="1" applyFont="1"/>
    <xf borderId="25" fillId="0" fontId="0" numFmtId="0" xfId="0" applyBorder="1" applyFont="1"/>
    <xf borderId="26" fillId="0" fontId="0" numFmtId="0" xfId="0" applyBorder="1" applyFont="1"/>
    <xf borderId="27" fillId="0" fontId="6" numFmtId="0" xfId="0" applyAlignment="1" applyBorder="1" applyFont="1">
      <alignment horizontal="center" vertical="center"/>
    </xf>
    <xf borderId="17" fillId="0" fontId="0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04950" cy="914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4" width="11.43"/>
    <col customWidth="1" min="5" max="5" width="13.57"/>
    <col customWidth="1" min="6" max="6" width="20.14"/>
    <col customWidth="1" min="7" max="7" width="14.86"/>
    <col customWidth="1" min="8" max="9" width="8.29"/>
    <col customWidth="1" min="10" max="10" width="5.29"/>
    <col customWidth="1" hidden="1" min="11" max="13" width="10.71"/>
  </cols>
  <sheetData>
    <row r="1" ht="21.0" customHeight="1">
      <c r="A1" s="1"/>
      <c r="C1" s="1" t="s">
        <v>0</v>
      </c>
      <c r="F1" s="2" t="s">
        <v>1</v>
      </c>
      <c r="G1" s="3"/>
      <c r="H1" s="3"/>
      <c r="I1" s="4"/>
      <c r="J1" s="1"/>
      <c r="K1" s="1"/>
      <c r="L1" s="1"/>
      <c r="M1" s="1"/>
    </row>
    <row r="2" ht="21.0" customHeight="1">
      <c r="C2" s="1" t="s">
        <v>2</v>
      </c>
      <c r="F2" s="5"/>
      <c r="I2" s="6"/>
      <c r="J2" s="1"/>
      <c r="K2" s="1"/>
      <c r="L2" s="1"/>
      <c r="M2" s="1"/>
    </row>
    <row r="3" ht="21.0" customHeight="1">
      <c r="C3" s="1" t="s">
        <v>3</v>
      </c>
      <c r="F3" s="5"/>
      <c r="I3" s="6"/>
      <c r="J3" s="1"/>
      <c r="K3" s="1"/>
      <c r="L3" s="1"/>
      <c r="M3" s="1"/>
    </row>
    <row r="4" ht="21.0" customHeight="1">
      <c r="C4" s="1" t="s">
        <v>4</v>
      </c>
      <c r="F4" s="7"/>
      <c r="G4" s="1"/>
      <c r="H4" s="1"/>
      <c r="I4" s="8"/>
      <c r="J4" s="1"/>
      <c r="K4" s="1"/>
      <c r="L4" s="1"/>
      <c r="M4" s="1"/>
    </row>
    <row r="5" ht="21.0" customHeight="1">
      <c r="C5" s="1" t="s">
        <v>5</v>
      </c>
      <c r="F5" s="9" t="s">
        <v>6</v>
      </c>
      <c r="I5" s="6"/>
      <c r="J5" s="1"/>
      <c r="K5" s="1"/>
      <c r="L5" s="1"/>
      <c r="M5" s="1"/>
    </row>
    <row r="6" ht="21.0" customHeight="1">
      <c r="A6" s="10" t="s">
        <v>7</v>
      </c>
      <c r="F6" s="5"/>
      <c r="I6" s="6"/>
      <c r="J6" s="1"/>
      <c r="K6" s="1"/>
      <c r="L6" s="1"/>
      <c r="M6" s="1"/>
    </row>
    <row r="7">
      <c r="A7" s="1" t="s">
        <v>8</v>
      </c>
      <c r="F7" s="11"/>
      <c r="G7" s="12"/>
      <c r="H7" s="12"/>
      <c r="I7" s="13"/>
    </row>
    <row r="8">
      <c r="A8" s="14" t="s">
        <v>9</v>
      </c>
      <c r="F8" s="15" t="s">
        <v>10</v>
      </c>
      <c r="I8" s="6"/>
    </row>
    <row r="9">
      <c r="A9" s="14" t="s">
        <v>11</v>
      </c>
      <c r="F9" s="16"/>
      <c r="G9" s="17"/>
      <c r="H9" s="17"/>
      <c r="I9" s="18"/>
    </row>
    <row r="10">
      <c r="A10" s="19" t="s">
        <v>12</v>
      </c>
      <c r="C10" s="20" t="s">
        <v>13</v>
      </c>
      <c r="F10" s="21" t="s">
        <v>14</v>
      </c>
      <c r="G10" s="22" t="s">
        <v>15</v>
      </c>
      <c r="H10" s="23"/>
      <c r="I10" s="23"/>
    </row>
    <row r="11" hidden="1">
      <c r="A11" s="19" t="s">
        <v>12</v>
      </c>
      <c r="B11" s="19" t="s">
        <v>16</v>
      </c>
      <c r="C11" s="24" t="str">
        <f>TODAY()</f>
        <v>26-Nov-20</v>
      </c>
      <c r="D11" s="25"/>
      <c r="E11" s="25"/>
    </row>
    <row r="12">
      <c r="A12" s="19" t="s">
        <v>17</v>
      </c>
      <c r="B12" s="26" t="s">
        <v>18</v>
      </c>
      <c r="C12" s="27"/>
      <c r="D12" s="27"/>
      <c r="E12" s="27"/>
      <c r="F12" s="19" t="s">
        <v>19</v>
      </c>
      <c r="G12" s="28" t="s">
        <v>20</v>
      </c>
      <c r="H12" s="25"/>
      <c r="I12" s="25"/>
    </row>
    <row r="13">
      <c r="A13" s="19" t="s">
        <v>21</v>
      </c>
      <c r="B13" s="29">
        <v>2.013729918E10</v>
      </c>
      <c r="C13" s="27"/>
      <c r="D13" s="27"/>
      <c r="E13" s="27"/>
      <c r="F13" s="19" t="s">
        <v>22</v>
      </c>
      <c r="G13" s="30" t="s">
        <v>23</v>
      </c>
      <c r="H13" s="27"/>
      <c r="I13" s="27"/>
    </row>
    <row r="14">
      <c r="I14" s="31"/>
    </row>
    <row r="15">
      <c r="A15" s="32" t="s">
        <v>24</v>
      </c>
      <c r="B15" s="32" t="s">
        <v>25</v>
      </c>
      <c r="C15" s="33" t="s">
        <v>26</v>
      </c>
      <c r="D15" s="34"/>
      <c r="E15" s="34"/>
      <c r="F15" s="35"/>
      <c r="G15" s="32" t="s">
        <v>27</v>
      </c>
      <c r="H15" s="36" t="s">
        <v>28</v>
      </c>
      <c r="I15" s="37"/>
    </row>
    <row r="16">
      <c r="A16" s="38"/>
      <c r="B16" s="39">
        <v>2.0</v>
      </c>
      <c r="C16" s="40" t="s">
        <v>29</v>
      </c>
      <c r="D16" s="34"/>
      <c r="E16" s="34"/>
      <c r="F16" s="35"/>
      <c r="G16" s="41">
        <v>5.93</v>
      </c>
      <c r="H16" s="42" t="str">
        <f t="shared" ref="H16:H48" si="1">IF(B16="","",B16*G16)</f>
        <v> S/  11.86 </v>
      </c>
      <c r="I16" s="43"/>
    </row>
    <row r="17">
      <c r="A17" s="44"/>
      <c r="B17" s="45">
        <v>2.0</v>
      </c>
      <c r="C17" s="46" t="s">
        <v>30</v>
      </c>
      <c r="F17" s="43"/>
      <c r="G17" s="47">
        <v>72.03</v>
      </c>
      <c r="H17" s="42" t="str">
        <f t="shared" si="1"/>
        <v> S/  144.06 </v>
      </c>
      <c r="I17" s="43"/>
    </row>
    <row r="18">
      <c r="A18" s="44"/>
      <c r="B18" s="45">
        <v>2.0</v>
      </c>
      <c r="C18" s="46" t="s">
        <v>31</v>
      </c>
      <c r="F18" s="43"/>
      <c r="G18" s="47">
        <v>50.85</v>
      </c>
      <c r="H18" s="42" t="str">
        <f t="shared" si="1"/>
        <v> S/  101.70 </v>
      </c>
      <c r="I18" s="43"/>
    </row>
    <row r="19">
      <c r="A19" s="44"/>
      <c r="B19" s="45">
        <v>4.0</v>
      </c>
      <c r="C19" s="46" t="s">
        <v>32</v>
      </c>
      <c r="F19" s="43"/>
      <c r="G19" s="47">
        <v>1.95</v>
      </c>
      <c r="H19" s="42" t="str">
        <f t="shared" si="1"/>
        <v> S/  7.80 </v>
      </c>
      <c r="I19" s="43"/>
    </row>
    <row r="20">
      <c r="A20" s="44"/>
      <c r="B20" s="48"/>
      <c r="C20" s="49"/>
      <c r="F20" s="43"/>
      <c r="G20" s="50"/>
      <c r="H20" s="42" t="str">
        <f t="shared" si="1"/>
        <v>  </v>
      </c>
      <c r="I20" s="43"/>
    </row>
    <row r="21" ht="15.75" customHeight="1">
      <c r="A21" s="44"/>
      <c r="B21" s="48"/>
      <c r="C21" s="49"/>
      <c r="F21" s="43"/>
      <c r="G21" s="50"/>
      <c r="H21" s="42" t="str">
        <f t="shared" si="1"/>
        <v>  </v>
      </c>
      <c r="I21" s="43"/>
    </row>
    <row r="22" ht="15.75" customHeight="1">
      <c r="A22" s="44"/>
      <c r="B22" s="48"/>
      <c r="C22" s="49"/>
      <c r="F22" s="43"/>
      <c r="G22" s="50"/>
      <c r="H22" s="42" t="str">
        <f t="shared" si="1"/>
        <v>  </v>
      </c>
      <c r="I22" s="43"/>
    </row>
    <row r="23" ht="15.75" customHeight="1">
      <c r="A23" s="44"/>
      <c r="B23" s="48"/>
      <c r="C23" s="49"/>
      <c r="F23" s="43"/>
      <c r="G23" s="50"/>
      <c r="H23" s="42" t="str">
        <f t="shared" si="1"/>
        <v>  </v>
      </c>
      <c r="I23" s="43"/>
    </row>
    <row r="24" ht="15.75" customHeight="1">
      <c r="A24" s="44"/>
      <c r="B24" s="48"/>
      <c r="C24" s="49"/>
      <c r="F24" s="43"/>
      <c r="G24" s="50"/>
      <c r="H24" s="42" t="str">
        <f t="shared" si="1"/>
        <v>  </v>
      </c>
      <c r="I24" s="43"/>
    </row>
    <row r="25" ht="15.75" customHeight="1">
      <c r="A25" s="44"/>
      <c r="B25" s="48"/>
      <c r="C25" s="49"/>
      <c r="F25" s="43"/>
      <c r="G25" s="50"/>
      <c r="H25" s="42" t="str">
        <f t="shared" si="1"/>
        <v>  </v>
      </c>
      <c r="I25" s="43"/>
    </row>
    <row r="26" ht="15.75" customHeight="1">
      <c r="A26" s="44"/>
      <c r="B26" s="48"/>
      <c r="C26" s="49"/>
      <c r="F26" s="43"/>
      <c r="G26" s="50"/>
      <c r="H26" s="42" t="str">
        <f t="shared" si="1"/>
        <v>  </v>
      </c>
      <c r="I26" s="43"/>
    </row>
    <row r="27" ht="15.75" customHeight="1">
      <c r="A27" s="44"/>
      <c r="B27" s="48"/>
      <c r="C27" s="49"/>
      <c r="F27" s="43"/>
      <c r="G27" s="50"/>
      <c r="H27" s="42" t="str">
        <f t="shared" si="1"/>
        <v>  </v>
      </c>
      <c r="I27" s="43"/>
    </row>
    <row r="28" ht="15.75" customHeight="1">
      <c r="A28" s="44"/>
      <c r="B28" s="48"/>
      <c r="C28" s="49"/>
      <c r="F28" s="43"/>
      <c r="G28" s="50"/>
      <c r="H28" s="42" t="str">
        <f t="shared" si="1"/>
        <v>  </v>
      </c>
      <c r="I28" s="43"/>
    </row>
    <row r="29" ht="15.75" customHeight="1">
      <c r="A29" s="44"/>
      <c r="B29" s="48"/>
      <c r="C29" s="49"/>
      <c r="F29" s="43"/>
      <c r="G29" s="50"/>
      <c r="H29" s="42" t="str">
        <f t="shared" si="1"/>
        <v>  </v>
      </c>
      <c r="I29" s="43"/>
    </row>
    <row r="30" ht="15.75" customHeight="1">
      <c r="A30" s="44"/>
      <c r="B30" s="48"/>
      <c r="C30" s="49"/>
      <c r="F30" s="43"/>
      <c r="G30" s="50"/>
      <c r="H30" s="42" t="str">
        <f t="shared" si="1"/>
        <v>  </v>
      </c>
      <c r="I30" s="43"/>
    </row>
    <row r="31" ht="15.75" customHeight="1">
      <c r="A31" s="44"/>
      <c r="B31" s="48"/>
      <c r="C31" s="49"/>
      <c r="F31" s="43"/>
      <c r="G31" s="50"/>
      <c r="H31" s="42" t="str">
        <f t="shared" si="1"/>
        <v>  </v>
      </c>
      <c r="I31" s="43"/>
    </row>
    <row r="32" ht="15.75" customHeight="1">
      <c r="A32" s="44"/>
      <c r="B32" s="48"/>
      <c r="C32" s="49"/>
      <c r="F32" s="43"/>
      <c r="G32" s="50"/>
      <c r="H32" s="42" t="str">
        <f t="shared" si="1"/>
        <v>  </v>
      </c>
      <c r="I32" s="43"/>
    </row>
    <row r="33" ht="15.75" customHeight="1">
      <c r="A33" s="44"/>
      <c r="B33" s="48"/>
      <c r="C33" s="49"/>
      <c r="F33" s="43"/>
      <c r="G33" s="50"/>
      <c r="H33" s="42" t="str">
        <f t="shared" si="1"/>
        <v>  </v>
      </c>
      <c r="I33" s="43"/>
    </row>
    <row r="34" ht="15.75" customHeight="1">
      <c r="A34" s="44"/>
      <c r="B34" s="48"/>
      <c r="C34" s="49"/>
      <c r="F34" s="43"/>
      <c r="G34" s="50"/>
      <c r="H34" s="42" t="str">
        <f t="shared" si="1"/>
        <v>  </v>
      </c>
      <c r="I34" s="43"/>
    </row>
    <row r="35" ht="15.75" customHeight="1">
      <c r="A35" s="44"/>
      <c r="B35" s="48"/>
      <c r="C35" s="49"/>
      <c r="F35" s="43"/>
      <c r="G35" s="50"/>
      <c r="H35" s="42" t="str">
        <f t="shared" si="1"/>
        <v>  </v>
      </c>
      <c r="I35" s="43"/>
    </row>
    <row r="36" ht="15.75" customHeight="1">
      <c r="A36" s="44"/>
      <c r="B36" s="48"/>
      <c r="C36" s="49"/>
      <c r="F36" s="43"/>
      <c r="G36" s="50"/>
      <c r="H36" s="42" t="str">
        <f t="shared" si="1"/>
        <v>  </v>
      </c>
      <c r="I36" s="43"/>
    </row>
    <row r="37" ht="15.75" customHeight="1">
      <c r="A37" s="44"/>
      <c r="B37" s="48"/>
      <c r="C37" s="49"/>
      <c r="F37" s="43"/>
      <c r="G37" s="50"/>
      <c r="H37" s="42" t="str">
        <f t="shared" si="1"/>
        <v>  </v>
      </c>
      <c r="I37" s="43"/>
    </row>
    <row r="38" ht="15.75" customHeight="1">
      <c r="A38" s="44"/>
      <c r="B38" s="48"/>
      <c r="C38" s="49"/>
      <c r="F38" s="43"/>
      <c r="G38" s="50"/>
      <c r="H38" s="42" t="str">
        <f t="shared" si="1"/>
        <v>  </v>
      </c>
      <c r="I38" s="43"/>
    </row>
    <row r="39" ht="15.75" customHeight="1">
      <c r="A39" s="44"/>
      <c r="B39" s="48"/>
      <c r="C39" s="49"/>
      <c r="F39" s="43"/>
      <c r="G39" s="50"/>
      <c r="H39" s="42" t="str">
        <f t="shared" si="1"/>
        <v>  </v>
      </c>
      <c r="I39" s="43"/>
    </row>
    <row r="40" ht="15.75" customHeight="1">
      <c r="A40" s="44"/>
      <c r="B40" s="48"/>
      <c r="C40" s="49"/>
      <c r="F40" s="43"/>
      <c r="G40" s="50"/>
      <c r="H40" s="42" t="str">
        <f t="shared" si="1"/>
        <v>  </v>
      </c>
      <c r="I40" s="43"/>
    </row>
    <row r="41" ht="15.75" customHeight="1">
      <c r="A41" s="44"/>
      <c r="B41" s="48"/>
      <c r="C41" s="49"/>
      <c r="F41" s="43"/>
      <c r="G41" s="50"/>
      <c r="H41" s="42" t="str">
        <f t="shared" si="1"/>
        <v>  </v>
      </c>
      <c r="I41" s="43"/>
    </row>
    <row r="42" ht="15.75" customHeight="1">
      <c r="A42" s="44"/>
      <c r="B42" s="48"/>
      <c r="C42" s="49"/>
      <c r="F42" s="43"/>
      <c r="G42" s="50"/>
      <c r="H42" s="42" t="str">
        <f t="shared" si="1"/>
        <v>  </v>
      </c>
      <c r="I42" s="43"/>
    </row>
    <row r="43" ht="15.75" customHeight="1">
      <c r="A43" s="44"/>
      <c r="B43" s="44"/>
      <c r="C43" s="49" t="str">
        <f t="shared" ref="C43:C48" si="2">IF(A43="","",VLOOKUP(A43,#REF!,2))</f>
        <v/>
      </c>
      <c r="F43" s="43"/>
      <c r="G43" s="50" t="str">
        <f t="shared" ref="G43:G48" si="3">IF(A43="","",VLOOKUP(A43,#REF!,3))</f>
        <v>  </v>
      </c>
      <c r="H43" s="42" t="str">
        <f t="shared" si="1"/>
        <v>  </v>
      </c>
      <c r="I43" s="43"/>
    </row>
    <row r="44" ht="15.75" customHeight="1">
      <c r="A44" s="44"/>
      <c r="B44" s="44"/>
      <c r="C44" s="49" t="str">
        <f t="shared" si="2"/>
        <v/>
      </c>
      <c r="F44" s="43"/>
      <c r="G44" s="50" t="str">
        <f t="shared" si="3"/>
        <v>  </v>
      </c>
      <c r="H44" s="42" t="str">
        <f t="shared" si="1"/>
        <v>  </v>
      </c>
      <c r="I44" s="43"/>
    </row>
    <row r="45" ht="15.75" customHeight="1">
      <c r="A45" s="44"/>
      <c r="B45" s="44"/>
      <c r="C45" s="49" t="str">
        <f t="shared" si="2"/>
        <v/>
      </c>
      <c r="F45" s="43"/>
      <c r="G45" s="50" t="str">
        <f t="shared" si="3"/>
        <v>  </v>
      </c>
      <c r="H45" s="42" t="str">
        <f t="shared" si="1"/>
        <v>  </v>
      </c>
      <c r="I45" s="43"/>
    </row>
    <row r="46" ht="15.75" customHeight="1">
      <c r="A46" s="44"/>
      <c r="B46" s="44"/>
      <c r="C46" s="49" t="str">
        <f t="shared" si="2"/>
        <v/>
      </c>
      <c r="F46" s="43"/>
      <c r="G46" s="50" t="str">
        <f t="shared" si="3"/>
        <v>  </v>
      </c>
      <c r="H46" s="42" t="str">
        <f t="shared" si="1"/>
        <v>  </v>
      </c>
      <c r="I46" s="43"/>
    </row>
    <row r="47" ht="15.75" customHeight="1">
      <c r="A47" s="44"/>
      <c r="B47" s="44"/>
      <c r="C47" s="49" t="str">
        <f t="shared" si="2"/>
        <v/>
      </c>
      <c r="F47" s="43"/>
      <c r="G47" s="50" t="str">
        <f t="shared" si="3"/>
        <v>  </v>
      </c>
      <c r="H47" s="42" t="str">
        <f t="shared" si="1"/>
        <v>  </v>
      </c>
      <c r="I47" s="43"/>
    </row>
    <row r="48" ht="15.75" customHeight="1">
      <c r="A48" s="51"/>
      <c r="B48" s="51"/>
      <c r="C48" s="52" t="str">
        <f t="shared" si="2"/>
        <v/>
      </c>
      <c r="D48" s="53"/>
      <c r="E48" s="53"/>
      <c r="F48" s="54"/>
      <c r="G48" s="55" t="str">
        <f t="shared" si="3"/>
        <v>  </v>
      </c>
      <c r="H48" s="56" t="str">
        <f t="shared" si="1"/>
        <v>  </v>
      </c>
      <c r="I48" s="54"/>
      <c r="M48" s="57"/>
    </row>
    <row r="49" ht="15.75" customHeight="1"/>
    <row r="50" ht="15.75" customHeight="1">
      <c r="A50" t="s">
        <v>33</v>
      </c>
      <c r="B50" s="58"/>
      <c r="C50" s="58"/>
      <c r="D50" s="58"/>
      <c r="E50" s="58"/>
      <c r="F50" s="59"/>
      <c r="G50" s="60" t="s">
        <v>34</v>
      </c>
      <c r="H50" s="61" t="str">
        <f>SUM(H16:I48)</f>
        <v> S/  265.42 </v>
      </c>
      <c r="I50" s="37"/>
    </row>
    <row r="51" ht="15.75" customHeight="1">
      <c r="A51" t="s">
        <v>35</v>
      </c>
      <c r="C51" s="14" t="s">
        <v>36</v>
      </c>
      <c r="F51" s="43"/>
      <c r="G51" s="60" t="s">
        <v>37</v>
      </c>
      <c r="H51" s="61" t="str">
        <f>H50*0.18</f>
        <v> S/  47.78 </v>
      </c>
      <c r="I51" s="37"/>
    </row>
    <row r="52" ht="15.75" customHeight="1">
      <c r="A52" t="s">
        <v>38</v>
      </c>
      <c r="C52" s="14" t="s">
        <v>39</v>
      </c>
      <c r="F52" s="43"/>
      <c r="G52" s="60" t="s">
        <v>40</v>
      </c>
      <c r="H52" s="61" t="str">
        <f>SUM(H50:I51)</f>
        <v> S/  313.20 </v>
      </c>
      <c r="I52" s="37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92">
    <mergeCell ref="H31:I31"/>
    <mergeCell ref="H32:I32"/>
    <mergeCell ref="H36:I36"/>
    <mergeCell ref="H37:I37"/>
    <mergeCell ref="H30:I30"/>
    <mergeCell ref="H33:I33"/>
    <mergeCell ref="H35:I35"/>
    <mergeCell ref="H34:I34"/>
    <mergeCell ref="H29:I29"/>
    <mergeCell ref="C46:F46"/>
    <mergeCell ref="C47:F47"/>
    <mergeCell ref="C45:F45"/>
    <mergeCell ref="C41:F41"/>
    <mergeCell ref="C43:F43"/>
    <mergeCell ref="C42:F42"/>
    <mergeCell ref="C44:F44"/>
    <mergeCell ref="H39:I39"/>
    <mergeCell ref="H40:I40"/>
    <mergeCell ref="H41:I41"/>
    <mergeCell ref="H42:I42"/>
    <mergeCell ref="C48:F48"/>
    <mergeCell ref="H48:I48"/>
    <mergeCell ref="H46:I46"/>
    <mergeCell ref="H45:I45"/>
    <mergeCell ref="H50:I50"/>
    <mergeCell ref="H51:I51"/>
    <mergeCell ref="H52:I52"/>
    <mergeCell ref="C51:F51"/>
    <mergeCell ref="C52:F52"/>
    <mergeCell ref="H43:I43"/>
    <mergeCell ref="H47:I47"/>
    <mergeCell ref="H44:I44"/>
    <mergeCell ref="C34:F34"/>
    <mergeCell ref="C33:F33"/>
    <mergeCell ref="H38:I38"/>
    <mergeCell ref="C40:F40"/>
    <mergeCell ref="C39:F39"/>
    <mergeCell ref="C37:F37"/>
    <mergeCell ref="C38:F38"/>
    <mergeCell ref="C35:F35"/>
    <mergeCell ref="C36:F36"/>
    <mergeCell ref="H27:I27"/>
    <mergeCell ref="H28:I28"/>
    <mergeCell ref="H20:I20"/>
    <mergeCell ref="H21:I21"/>
    <mergeCell ref="H24:I24"/>
    <mergeCell ref="H23:I23"/>
    <mergeCell ref="H22:I22"/>
    <mergeCell ref="H19:I19"/>
    <mergeCell ref="H18:I18"/>
    <mergeCell ref="G12:I12"/>
    <mergeCell ref="H17:I17"/>
    <mergeCell ref="H16:I16"/>
    <mergeCell ref="H15:I15"/>
    <mergeCell ref="G13:I13"/>
    <mergeCell ref="G10:I10"/>
    <mergeCell ref="C5:E5"/>
    <mergeCell ref="A7:E7"/>
    <mergeCell ref="A6:E6"/>
    <mergeCell ref="F5:I6"/>
    <mergeCell ref="F1:I3"/>
    <mergeCell ref="F8:I9"/>
    <mergeCell ref="A8:E8"/>
    <mergeCell ref="A9:E9"/>
    <mergeCell ref="B13:E13"/>
    <mergeCell ref="B12:E12"/>
    <mergeCell ref="C3:E3"/>
    <mergeCell ref="A1:B5"/>
    <mergeCell ref="C1:E1"/>
    <mergeCell ref="C4:E4"/>
    <mergeCell ref="C2:E2"/>
    <mergeCell ref="C11:E11"/>
    <mergeCell ref="C20:F20"/>
    <mergeCell ref="C19:F19"/>
    <mergeCell ref="C17:F17"/>
    <mergeCell ref="C18:F18"/>
    <mergeCell ref="C16:F16"/>
    <mergeCell ref="C15:F15"/>
    <mergeCell ref="C21:F21"/>
    <mergeCell ref="C31:F31"/>
    <mergeCell ref="C32:F32"/>
    <mergeCell ref="C29:F29"/>
    <mergeCell ref="C30:F30"/>
    <mergeCell ref="C28:F28"/>
    <mergeCell ref="C27:F27"/>
    <mergeCell ref="H25:I25"/>
    <mergeCell ref="H26:I26"/>
    <mergeCell ref="C23:F23"/>
    <mergeCell ref="C22:F22"/>
    <mergeCell ref="C24:F24"/>
    <mergeCell ref="C25:F25"/>
    <mergeCell ref="C26:F26"/>
  </mergeCells>
  <dataValidations>
    <dataValidation type="list" allowBlank="1" showErrorMessage="1" sqref="A16:A48">
      <formula1>#REF!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PROFORMA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2019-12-06T03:26:54Z</dcterms:created>
  <dc:creator>User</dc:creator>
  <cp:lastModifiedBy>HP</cp:lastModifiedBy>
  <dcterms:modified xsi:type="dcterms:W3CDTF">2020-09-04T15:12:36Z</dcterms:modified>
</cp:coreProperties>
</file>