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Personal\Downloads\"/>
    </mc:Choice>
  </mc:AlternateContent>
  <bookViews>
    <workbookView xWindow="0" yWindow="0" windowWidth="21600" windowHeight="9735"/>
  </bookViews>
  <sheets>
    <sheet name="PROFORMA " sheetId="1" r:id="rId1"/>
  </sheets>
  <calcPr calcId="152511"/>
</workbook>
</file>

<file path=xl/calcChain.xml><?xml version="1.0" encoding="utf-8"?>
<calcChain xmlns="http://schemas.openxmlformats.org/spreadsheetml/2006/main">
  <c r="H30" i="1" l="1"/>
  <c r="G30" i="1"/>
  <c r="C30" i="1"/>
  <c r="H29" i="1"/>
  <c r="G29" i="1"/>
  <c r="C29" i="1"/>
  <c r="H28" i="1"/>
  <c r="G28" i="1"/>
  <c r="C28" i="1"/>
  <c r="H27" i="1"/>
  <c r="G27" i="1"/>
  <c r="C27" i="1"/>
  <c r="H26" i="1"/>
  <c r="G26" i="1"/>
  <c r="C26" i="1"/>
  <c r="H25" i="1"/>
  <c r="G25" i="1"/>
  <c r="C25" i="1"/>
  <c r="H24" i="1"/>
  <c r="H23" i="1"/>
  <c r="H22" i="1"/>
  <c r="H21" i="1"/>
  <c r="H20" i="1"/>
  <c r="H19" i="1"/>
  <c r="H18" i="1"/>
  <c r="H17" i="1"/>
  <c r="H32" i="1" s="1"/>
  <c r="H16" i="1"/>
  <c r="C11" i="1"/>
  <c r="H33" i="1" l="1"/>
  <c r="H34" i="1" s="1"/>
</calcChain>
</file>

<file path=xl/sharedStrings.xml><?xml version="1.0" encoding="utf-8"?>
<sst xmlns="http://schemas.openxmlformats.org/spreadsheetml/2006/main" count="40" uniqueCount="39">
  <si>
    <t xml:space="preserve">VENTAS DE HERRAMIENTAS PARA LA </t>
  </si>
  <si>
    <t xml:space="preserve">PROFORMA </t>
  </si>
  <si>
    <t xml:space="preserve">INDUSTRIA, METAL MECANICA, MINERA </t>
  </si>
  <si>
    <t xml:space="preserve">TORNERIA, SEGURIDAD INDUSTRIAL </t>
  </si>
  <si>
    <t xml:space="preserve">Y FERRETERÍA EN GENERAL </t>
  </si>
  <si>
    <t>De: Alfredo Veramendi Guerrero</t>
  </si>
  <si>
    <t>N - 00164</t>
  </si>
  <si>
    <t>Av. Argentina # 639 psto A236 Calle8 Lima - Lima - Lima C.C UDAMPE</t>
  </si>
  <si>
    <t xml:space="preserve"> Lima -Lima </t>
  </si>
  <si>
    <t>Cel.: 980-312-418 / 993-967-065</t>
  </si>
  <si>
    <t>RUC. 10409496062</t>
  </si>
  <si>
    <t>E-mail: fysaferreteriaindustrial@hotmail.com</t>
  </si>
  <si>
    <t>Señores     :</t>
  </si>
  <si>
    <t xml:space="preserve">CIENCIA INTERNACIONAL </t>
  </si>
  <si>
    <t>Fecha:</t>
  </si>
  <si>
    <t>18/09/2020</t>
  </si>
  <si>
    <t>Fecha          :</t>
  </si>
  <si>
    <t>Direccion  :</t>
  </si>
  <si>
    <t xml:space="preserve">Av. República de Panamá 5768 Urb San Antonio oficina nro 4 Lima Lima Miraflores </t>
  </si>
  <si>
    <t xml:space="preserve">Formas de pago  :  </t>
  </si>
  <si>
    <t>CONTADO</t>
  </si>
  <si>
    <t>RUC.           :</t>
  </si>
  <si>
    <t xml:space="preserve">Tiempo de entrega : </t>
  </si>
  <si>
    <t xml:space="preserve">24 HORAS </t>
  </si>
  <si>
    <t xml:space="preserve">ITEM </t>
  </si>
  <si>
    <t>CANT</t>
  </si>
  <si>
    <t xml:space="preserve">DESCRIPCION </t>
  </si>
  <si>
    <t>V.UNID</t>
  </si>
  <si>
    <t xml:space="preserve">V. TOTAL </t>
  </si>
  <si>
    <t>ATORNILLADOR INALAMBRICO CON MANDRIL DE 1/4 BOSCH</t>
  </si>
  <si>
    <t>SIERRAS COPA DE 1 1/2 BAHCO</t>
  </si>
  <si>
    <t>Son:</t>
  </si>
  <si>
    <t xml:space="preserve">SUBTOTAL </t>
  </si>
  <si>
    <t xml:space="preserve">CTA CTE BCP - SOLES </t>
  </si>
  <si>
    <t>191-92486060-0-60</t>
  </si>
  <si>
    <t>I.G.V. 18%</t>
  </si>
  <si>
    <t xml:space="preserve">INTERBANCARIO </t>
  </si>
  <si>
    <t>002-191-192486060060-50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</si>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</sst>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-mmm\-yy"/>
    <numFmt numFmtId="165" formatCode="_ [$S/-280A]\ * #,##0.00_ ;_ [$S/-280A]\ * \-#,##0.00_ ;_ [$S/-280A]\ * &quot;-&quot;??_ ;_ @_ "/>
  </numFmts>
  <fonts count="10">
    <font>
      <sz val="11"/>
      <color rgb="FF000000"/>
      <name val="Calibri"/>
    </font>
    <font>
      <b/>
      <sz val="24"/>
      <color rgb="FFFFFFFF"/>
      <name val="Aharoni"/>
    </font>
    <font>
      <sz val="11"/>
      <name val="Calibri"/>
    </font>
    <font>
      <b/>
      <sz val="26"/>
      <color rgb="FF000000"/>
      <name val="Calibri"/>
    </font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/>
    <xf numFmtId="0" fontId="0" fillId="0" borderId="0" xfId="0" applyFont="1"/>
    <xf numFmtId="0" fontId="0" fillId="0" borderId="5" xfId="0" applyFont="1" applyBorder="1"/>
    <xf numFmtId="0" fontId="6" fillId="0" borderId="0" xfId="0" applyFont="1"/>
    <xf numFmtId="0" fontId="2" fillId="0" borderId="0" xfId="0" applyFont="1" applyAlignment="1"/>
    <xf numFmtId="0" fontId="7" fillId="0" borderId="0" xfId="0" applyFont="1"/>
    <xf numFmtId="0" fontId="0" fillId="0" borderId="15" xfId="0" applyFont="1" applyBorder="1"/>
    <xf numFmtId="0" fontId="9" fillId="0" borderId="16" xfId="0" applyFont="1" applyBorder="1" applyAlignment="1">
      <alignment horizontal="center" vertical="center"/>
    </xf>
    <xf numFmtId="0" fontId="0" fillId="0" borderId="17" xfId="0" applyFont="1" applyBorder="1"/>
    <xf numFmtId="0" fontId="0" fillId="0" borderId="17" xfId="0" applyFont="1" applyBorder="1" applyAlignment="1">
      <alignment horizontal="center"/>
    </xf>
    <xf numFmtId="165" fontId="0" fillId="0" borderId="18" xfId="0" applyNumberFormat="1" applyFont="1" applyBorder="1" applyAlignment="1"/>
    <xf numFmtId="0" fontId="0" fillId="0" borderId="22" xfId="0" applyFont="1" applyBorder="1"/>
    <xf numFmtId="0" fontId="0" fillId="0" borderId="22" xfId="0" applyFont="1" applyBorder="1" applyAlignment="1">
      <alignment horizontal="center"/>
    </xf>
    <xf numFmtId="165" fontId="0" fillId="0" borderId="0" xfId="0" applyNumberFormat="1" applyFont="1" applyAlignment="1"/>
    <xf numFmtId="0" fontId="0" fillId="0" borderId="22" xfId="0" applyFont="1" applyBorder="1" applyAlignment="1">
      <alignment horizontal="center"/>
    </xf>
    <xf numFmtId="165" fontId="0" fillId="0" borderId="0" xfId="0" applyNumberFormat="1" applyFont="1"/>
    <xf numFmtId="0" fontId="0" fillId="0" borderId="24" xfId="0" applyFont="1" applyBorder="1"/>
    <xf numFmtId="165" fontId="0" fillId="0" borderId="25" xfId="0" applyNumberFormat="1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29" xfId="0" applyFont="1" applyBorder="1"/>
    <xf numFmtId="0" fontId="6" fillId="0" borderId="30" xfId="0" applyFont="1" applyBorder="1" applyAlignment="1">
      <alignment horizontal="center" vertical="center"/>
    </xf>
    <xf numFmtId="165" fontId="0" fillId="0" borderId="22" xfId="0" applyNumberFormat="1" applyFont="1" applyBorder="1" applyAlignment="1">
      <alignment horizontal="center"/>
    </xf>
    <xf numFmtId="0" fontId="2" fillId="0" borderId="23" xfId="0" applyFont="1" applyBorder="1"/>
    <xf numFmtId="0" fontId="9" fillId="0" borderId="22" xfId="0" applyFont="1" applyBorder="1" applyAlignment="1">
      <alignment horizontal="center" vertical="center"/>
    </xf>
    <xf numFmtId="0" fontId="0" fillId="0" borderId="0" xfId="0" applyFont="1" applyAlignment="1"/>
    <xf numFmtId="165" fontId="0" fillId="0" borderId="20" xfId="0" applyNumberFormat="1" applyFont="1" applyBorder="1" applyAlignment="1">
      <alignment horizontal="center"/>
    </xf>
    <xf numFmtId="0" fontId="2" fillId="0" borderId="21" xfId="0" applyFont="1" applyBorder="1"/>
    <xf numFmtId="0" fontId="0" fillId="0" borderId="0" xfId="0" applyFont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165" fontId="0" fillId="0" borderId="24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9" fillId="0" borderId="20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/>
    </xf>
    <xf numFmtId="0" fontId="2" fillId="0" borderId="13" xfId="0" applyFont="1" applyBorder="1"/>
    <xf numFmtId="0" fontId="8" fillId="0" borderId="14" xfId="0" applyFont="1" applyBorder="1" applyAlignment="1">
      <alignment horizontal="center"/>
    </xf>
    <xf numFmtId="0" fontId="2" fillId="0" borderId="14" xfId="0" applyFont="1" applyBorder="1"/>
    <xf numFmtId="0" fontId="0" fillId="0" borderId="12" xfId="0" applyFont="1" applyBorder="1" applyAlignment="1">
      <alignment horizontal="center"/>
    </xf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4950" cy="9144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showGridLines="0" tabSelected="1" workbookViewId="0">
      <selection activeCell="N16" sqref="N16"/>
    </sheetView>
  </sheetViews>
  <sheetFormatPr baseColWidth="10" defaultColWidth="14.42578125" defaultRowHeight="15" customHeight="1"/>
  <cols>
    <col min="1" max="4" width="11.42578125" customWidth="1"/>
    <col min="5" max="5" width="13.5703125" customWidth="1"/>
    <col min="6" max="6" width="20.140625" customWidth="1"/>
    <col min="7" max="7" width="14.85546875" customWidth="1"/>
    <col min="8" max="9" width="8.28515625" customWidth="1"/>
    <col min="10" max="10" width="5.28515625" customWidth="1"/>
    <col min="11" max="13" width="10.7109375" hidden="1" customWidth="1"/>
  </cols>
  <sheetData>
    <row r="1" spans="1:13" ht="21" customHeight="1">
      <c r="A1" s="60"/>
      <c r="B1" s="29"/>
      <c r="C1" s="60" t="s">
        <v>0</v>
      </c>
      <c r="D1" s="29"/>
      <c r="E1" s="29"/>
      <c r="F1" s="47" t="s">
        <v>1</v>
      </c>
      <c r="G1" s="48"/>
      <c r="H1" s="48"/>
      <c r="I1" s="49"/>
      <c r="J1" s="1"/>
      <c r="K1" s="1"/>
      <c r="L1" s="1"/>
      <c r="M1" s="1"/>
    </row>
    <row r="2" spans="1:13" ht="21" customHeight="1">
      <c r="A2" s="29"/>
      <c r="B2" s="29"/>
      <c r="C2" s="60" t="s">
        <v>2</v>
      </c>
      <c r="D2" s="29"/>
      <c r="E2" s="29"/>
      <c r="F2" s="50"/>
      <c r="G2" s="29"/>
      <c r="H2" s="29"/>
      <c r="I2" s="51"/>
      <c r="J2" s="1"/>
      <c r="K2" s="1"/>
      <c r="L2" s="1"/>
      <c r="M2" s="1"/>
    </row>
    <row r="3" spans="1:13" ht="21" customHeight="1">
      <c r="A3" s="29"/>
      <c r="B3" s="29"/>
      <c r="C3" s="60" t="s">
        <v>3</v>
      </c>
      <c r="D3" s="29"/>
      <c r="E3" s="29"/>
      <c r="F3" s="52"/>
      <c r="G3" s="53"/>
      <c r="H3" s="53"/>
      <c r="I3" s="54"/>
      <c r="J3" s="1"/>
      <c r="K3" s="1"/>
      <c r="L3" s="1"/>
      <c r="M3" s="1"/>
    </row>
    <row r="4" spans="1:13" ht="21" customHeight="1">
      <c r="A4" s="29"/>
      <c r="B4" s="29"/>
      <c r="C4" s="60" t="s">
        <v>4</v>
      </c>
      <c r="D4" s="29"/>
      <c r="E4" s="29"/>
      <c r="F4" s="2"/>
      <c r="G4" s="1"/>
      <c r="H4" s="1"/>
      <c r="I4" s="3"/>
      <c r="J4" s="1"/>
      <c r="K4" s="1"/>
      <c r="L4" s="1"/>
      <c r="M4" s="1"/>
    </row>
    <row r="5" spans="1:13" ht="21" customHeight="1">
      <c r="A5" s="29"/>
      <c r="B5" s="29"/>
      <c r="C5" s="60" t="s">
        <v>5</v>
      </c>
      <c r="D5" s="29"/>
      <c r="E5" s="29"/>
      <c r="F5" s="55" t="s">
        <v>6</v>
      </c>
      <c r="G5" s="29"/>
      <c r="H5" s="29"/>
      <c r="I5" s="51"/>
      <c r="J5" s="1"/>
      <c r="K5" s="1"/>
      <c r="L5" s="1"/>
      <c r="M5" s="1"/>
    </row>
    <row r="6" spans="1:13" ht="21" customHeight="1">
      <c r="A6" s="64" t="s">
        <v>7</v>
      </c>
      <c r="B6" s="29"/>
      <c r="C6" s="29"/>
      <c r="D6" s="29"/>
      <c r="E6" s="29"/>
      <c r="F6" s="50"/>
      <c r="G6" s="29"/>
      <c r="H6" s="29"/>
      <c r="I6" s="51"/>
      <c r="J6" s="1"/>
      <c r="K6" s="1"/>
      <c r="L6" s="1"/>
      <c r="M6" s="1"/>
    </row>
    <row r="7" spans="1:13">
      <c r="A7" s="60" t="s">
        <v>8</v>
      </c>
      <c r="B7" s="29"/>
      <c r="C7" s="29"/>
      <c r="D7" s="29"/>
      <c r="E7" s="29"/>
      <c r="F7" s="4"/>
      <c r="G7" s="5"/>
      <c r="H7" s="5"/>
      <c r="I7" s="6"/>
    </row>
    <row r="8" spans="1:13">
      <c r="A8" s="32" t="s">
        <v>9</v>
      </c>
      <c r="B8" s="29"/>
      <c r="C8" s="29"/>
      <c r="D8" s="29"/>
      <c r="E8" s="29"/>
      <c r="F8" s="56" t="s">
        <v>10</v>
      </c>
      <c r="G8" s="29"/>
      <c r="H8" s="29"/>
      <c r="I8" s="51"/>
    </row>
    <row r="9" spans="1:13">
      <c r="A9" s="32" t="s">
        <v>11</v>
      </c>
      <c r="B9" s="29"/>
      <c r="C9" s="29"/>
      <c r="D9" s="29"/>
      <c r="E9" s="29"/>
      <c r="F9" s="57"/>
      <c r="G9" s="58"/>
      <c r="H9" s="58"/>
      <c r="I9" s="59"/>
    </row>
    <row r="10" spans="1:13" ht="15.75">
      <c r="A10" s="7" t="s">
        <v>12</v>
      </c>
      <c r="C10" s="8" t="s">
        <v>13</v>
      </c>
      <c r="F10" s="9" t="s">
        <v>14</v>
      </c>
      <c r="G10" s="45" t="s">
        <v>15</v>
      </c>
      <c r="H10" s="46"/>
      <c r="I10" s="46"/>
    </row>
    <row r="11" spans="1:13" ht="18.75" hidden="1">
      <c r="A11" s="7" t="s">
        <v>12</v>
      </c>
      <c r="B11" s="7" t="s">
        <v>16</v>
      </c>
      <c r="C11" s="41">
        <f ca="1">TODAY()</f>
        <v>44104</v>
      </c>
      <c r="D11" s="42"/>
      <c r="E11" s="42"/>
    </row>
    <row r="12" spans="1:13" ht="18.75">
      <c r="A12" s="7" t="s">
        <v>17</v>
      </c>
      <c r="B12" s="62" t="s">
        <v>18</v>
      </c>
      <c r="C12" s="44"/>
      <c r="D12" s="44"/>
      <c r="E12" s="44"/>
      <c r="F12" s="7" t="s">
        <v>19</v>
      </c>
      <c r="G12" s="61" t="s">
        <v>20</v>
      </c>
      <c r="H12" s="42"/>
      <c r="I12" s="42"/>
    </row>
    <row r="13" spans="1:13" ht="18.75">
      <c r="A13" s="7" t="s">
        <v>21</v>
      </c>
      <c r="B13" s="63">
        <v>20137290180</v>
      </c>
      <c r="C13" s="44"/>
      <c r="D13" s="44"/>
      <c r="E13" s="44"/>
      <c r="F13" s="7" t="s">
        <v>22</v>
      </c>
      <c r="G13" s="43" t="s">
        <v>23</v>
      </c>
      <c r="H13" s="44"/>
      <c r="I13" s="44"/>
    </row>
    <row r="14" spans="1:13">
      <c r="I14" s="10"/>
    </row>
    <row r="15" spans="1:13" ht="18.75">
      <c r="A15" s="11" t="s">
        <v>24</v>
      </c>
      <c r="B15" s="11" t="s">
        <v>25</v>
      </c>
      <c r="C15" s="37" t="s">
        <v>26</v>
      </c>
      <c r="D15" s="38"/>
      <c r="E15" s="38"/>
      <c r="F15" s="39"/>
      <c r="G15" s="11" t="s">
        <v>27</v>
      </c>
      <c r="H15" s="40" t="s">
        <v>28</v>
      </c>
      <c r="I15" s="31"/>
    </row>
    <row r="16" spans="1:13" ht="33.75" customHeight="1">
      <c r="A16" s="12"/>
      <c r="B16" s="13">
        <v>1</v>
      </c>
      <c r="C16" s="65" t="s">
        <v>29</v>
      </c>
      <c r="D16" s="66"/>
      <c r="E16" s="66"/>
      <c r="F16" s="67"/>
      <c r="G16" s="14">
        <v>313.56</v>
      </c>
      <c r="H16" s="26">
        <f t="shared" ref="H16:H30" si="0">IF(B16="","",B16*G16)</f>
        <v>313.56</v>
      </c>
      <c r="I16" s="27"/>
    </row>
    <row r="17" spans="1:13" ht="18.75">
      <c r="A17" s="15"/>
      <c r="B17" s="16">
        <v>3</v>
      </c>
      <c r="C17" s="28" t="s">
        <v>30</v>
      </c>
      <c r="D17" s="29"/>
      <c r="E17" s="29"/>
      <c r="F17" s="27"/>
      <c r="G17" s="17">
        <v>38.14</v>
      </c>
      <c r="H17" s="26">
        <f t="shared" si="0"/>
        <v>114.42</v>
      </c>
      <c r="I17" s="27"/>
    </row>
    <row r="18" spans="1:13" ht="18.75">
      <c r="A18" s="15"/>
      <c r="B18" s="18"/>
      <c r="C18" s="28"/>
      <c r="D18" s="29"/>
      <c r="E18" s="29"/>
      <c r="F18" s="27"/>
      <c r="G18" s="19"/>
      <c r="H18" s="26" t="str">
        <f t="shared" si="0"/>
        <v/>
      </c>
      <c r="I18" s="27"/>
    </row>
    <row r="19" spans="1:13" ht="18.75">
      <c r="A19" s="15"/>
      <c r="B19" s="18"/>
      <c r="C19" s="28"/>
      <c r="D19" s="29"/>
      <c r="E19" s="29"/>
      <c r="F19" s="27"/>
      <c r="G19" s="19"/>
      <c r="H19" s="26" t="str">
        <f t="shared" si="0"/>
        <v/>
      </c>
      <c r="I19" s="27"/>
    </row>
    <row r="20" spans="1:13" ht="15.75" customHeight="1">
      <c r="A20" s="15"/>
      <c r="B20" s="18"/>
      <c r="C20" s="28"/>
      <c r="D20" s="29"/>
      <c r="E20" s="29"/>
      <c r="F20" s="27"/>
      <c r="G20" s="19"/>
      <c r="H20" s="26" t="str">
        <f t="shared" si="0"/>
        <v/>
      </c>
      <c r="I20" s="27"/>
    </row>
    <row r="21" spans="1:13" ht="15.75" customHeight="1">
      <c r="A21" s="15"/>
      <c r="B21" s="18"/>
      <c r="C21" s="28"/>
      <c r="D21" s="29"/>
      <c r="E21" s="29"/>
      <c r="F21" s="27"/>
      <c r="G21" s="19"/>
      <c r="H21" s="26" t="str">
        <f t="shared" si="0"/>
        <v/>
      </c>
      <c r="I21" s="27"/>
    </row>
    <row r="22" spans="1:13" ht="15.75" customHeight="1">
      <c r="A22" s="15"/>
      <c r="B22" s="18"/>
      <c r="C22" s="28"/>
      <c r="D22" s="29"/>
      <c r="E22" s="29"/>
      <c r="F22" s="27"/>
      <c r="G22" s="19"/>
      <c r="H22" s="26" t="str">
        <f t="shared" si="0"/>
        <v/>
      </c>
      <c r="I22" s="27"/>
    </row>
    <row r="23" spans="1:13" ht="15.75" customHeight="1">
      <c r="A23" s="15"/>
      <c r="B23" s="18"/>
      <c r="C23" s="28"/>
      <c r="D23" s="29"/>
      <c r="E23" s="29"/>
      <c r="F23" s="27"/>
      <c r="G23" s="19"/>
      <c r="H23" s="26" t="str">
        <f t="shared" si="0"/>
        <v/>
      </c>
      <c r="I23" s="27"/>
    </row>
    <row r="24" spans="1:13" ht="15.75" customHeight="1">
      <c r="A24" s="15"/>
      <c r="B24" s="18"/>
      <c r="C24" s="28"/>
      <c r="D24" s="29"/>
      <c r="E24" s="29"/>
      <c r="F24" s="27"/>
      <c r="G24" s="19"/>
      <c r="H24" s="26" t="str">
        <f t="shared" si="0"/>
        <v/>
      </c>
      <c r="I24" s="27"/>
    </row>
    <row r="25" spans="1:13" ht="15.75" customHeight="1">
      <c r="A25" s="15"/>
      <c r="B25" s="15"/>
      <c r="C25" s="28" t="str">
        <f t="shared" ref="C25:C30" si="1">IF(A25="","",VLOOKUP(A25,#REF!,2))</f>
        <v/>
      </c>
      <c r="D25" s="29"/>
      <c r="E25" s="29"/>
      <c r="F25" s="27"/>
      <c r="G25" s="19" t="str">
        <f t="shared" ref="G25:G30" si="2">IF(A25="","",VLOOKUP(A25,#REF!,3))</f>
        <v/>
      </c>
      <c r="H25" s="26" t="str">
        <f t="shared" si="0"/>
        <v/>
      </c>
      <c r="I25" s="27"/>
    </row>
    <row r="26" spans="1:13" ht="15.75" customHeight="1">
      <c r="A26" s="15"/>
      <c r="B26" s="15"/>
      <c r="C26" s="28" t="str">
        <f t="shared" si="1"/>
        <v/>
      </c>
      <c r="D26" s="29"/>
      <c r="E26" s="29"/>
      <c r="F26" s="27"/>
      <c r="G26" s="19" t="str">
        <f t="shared" si="2"/>
        <v/>
      </c>
      <c r="H26" s="26" t="str">
        <f t="shared" si="0"/>
        <v/>
      </c>
      <c r="I26" s="27"/>
    </row>
    <row r="27" spans="1:13" ht="15.75" customHeight="1">
      <c r="A27" s="15"/>
      <c r="B27" s="15"/>
      <c r="C27" s="28" t="str">
        <f t="shared" si="1"/>
        <v/>
      </c>
      <c r="D27" s="29"/>
      <c r="E27" s="29"/>
      <c r="F27" s="27"/>
      <c r="G27" s="19" t="str">
        <f t="shared" si="2"/>
        <v/>
      </c>
      <c r="H27" s="26" t="str">
        <f t="shared" si="0"/>
        <v/>
      </c>
      <c r="I27" s="27"/>
    </row>
    <row r="28" spans="1:13" ht="15.75" customHeight="1">
      <c r="A28" s="15"/>
      <c r="B28" s="15"/>
      <c r="C28" s="28" t="str">
        <f t="shared" si="1"/>
        <v/>
      </c>
      <c r="D28" s="29"/>
      <c r="E28" s="29"/>
      <c r="F28" s="27"/>
      <c r="G28" s="19" t="str">
        <f t="shared" si="2"/>
        <v/>
      </c>
      <c r="H28" s="26" t="str">
        <f t="shared" si="0"/>
        <v/>
      </c>
      <c r="I28" s="27"/>
    </row>
    <row r="29" spans="1:13" ht="15.75" customHeight="1">
      <c r="A29" s="15"/>
      <c r="B29" s="15"/>
      <c r="C29" s="28" t="str">
        <f t="shared" si="1"/>
        <v/>
      </c>
      <c r="D29" s="29"/>
      <c r="E29" s="29"/>
      <c r="F29" s="27"/>
      <c r="G29" s="19" t="str">
        <f t="shared" si="2"/>
        <v/>
      </c>
      <c r="H29" s="26" t="str">
        <f t="shared" si="0"/>
        <v/>
      </c>
      <c r="I29" s="27"/>
    </row>
    <row r="30" spans="1:13" ht="15.75" customHeight="1">
      <c r="A30" s="20"/>
      <c r="B30" s="20"/>
      <c r="C30" s="33" t="str">
        <f t="shared" si="1"/>
        <v/>
      </c>
      <c r="D30" s="34"/>
      <c r="E30" s="34"/>
      <c r="F30" s="35"/>
      <c r="G30" s="21" t="str">
        <f t="shared" si="2"/>
        <v/>
      </c>
      <c r="H30" s="36" t="str">
        <f t="shared" si="0"/>
        <v/>
      </c>
      <c r="I30" s="35"/>
      <c r="M30" s="22"/>
    </row>
    <row r="31" spans="1:13" ht="15.75" customHeight="1"/>
    <row r="32" spans="1:13" ht="15.75" customHeight="1">
      <c r="A32" t="s">
        <v>31</v>
      </c>
      <c r="B32" s="23"/>
      <c r="C32" s="23"/>
      <c r="D32" s="23"/>
      <c r="E32" s="23"/>
      <c r="F32" s="24"/>
      <c r="G32" s="25" t="s">
        <v>32</v>
      </c>
      <c r="H32" s="30">
        <f>SUM(H16:I30)</f>
        <v>427.98</v>
      </c>
      <c r="I32" s="31"/>
    </row>
    <row r="33" spans="1:9" ht="15.75" customHeight="1">
      <c r="A33" t="s">
        <v>33</v>
      </c>
      <c r="C33" s="32" t="s">
        <v>34</v>
      </c>
      <c r="D33" s="29"/>
      <c r="E33" s="29"/>
      <c r="F33" s="27"/>
      <c r="G33" s="25" t="s">
        <v>35</v>
      </c>
      <c r="H33" s="30">
        <f>H32*0.18</f>
        <v>77.0364</v>
      </c>
      <c r="I33" s="31"/>
    </row>
    <row r="34" spans="1:9" ht="15.75" customHeight="1">
      <c r="A34" t="s">
        <v>36</v>
      </c>
      <c r="C34" s="32" t="s">
        <v>37</v>
      </c>
      <c r="D34" s="29"/>
      <c r="E34" s="29"/>
      <c r="F34" s="27"/>
      <c r="G34" s="25" t="s">
        <v>38</v>
      </c>
      <c r="H34" s="30">
        <f>SUM(H32:I33)</f>
        <v>505.01640000000003</v>
      </c>
      <c r="I34" s="31"/>
    </row>
    <row r="35" spans="1:9" ht="15.75" customHeight="1"/>
    <row r="36" spans="1:9" ht="15.75" customHeight="1"/>
    <row r="37" spans="1:9" ht="15.75" customHeight="1"/>
    <row r="38" spans="1:9" ht="15.75" customHeight="1"/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</sheetData>
  <mergeCells count="56">
    <mergeCell ref="H26:I26"/>
    <mergeCell ref="H25:I25"/>
    <mergeCell ref="A1:B5"/>
    <mergeCell ref="C1:E1"/>
    <mergeCell ref="C2:E2"/>
    <mergeCell ref="C3:E3"/>
    <mergeCell ref="C4:E4"/>
    <mergeCell ref="C5:E5"/>
    <mergeCell ref="C11:E11"/>
    <mergeCell ref="G13:I13"/>
    <mergeCell ref="G10:I10"/>
    <mergeCell ref="F1:I3"/>
    <mergeCell ref="F5:I6"/>
    <mergeCell ref="F8:I9"/>
    <mergeCell ref="G12:I12"/>
    <mergeCell ref="B12:E12"/>
    <mergeCell ref="B13:E13"/>
    <mergeCell ref="A6:E6"/>
    <mergeCell ref="A7:E7"/>
    <mergeCell ref="A8:E8"/>
    <mergeCell ref="A9:E9"/>
    <mergeCell ref="C27:F27"/>
    <mergeCell ref="H27:I27"/>
    <mergeCell ref="C22:F22"/>
    <mergeCell ref="C23:F23"/>
    <mergeCell ref="C26:F26"/>
    <mergeCell ref="C25:F25"/>
    <mergeCell ref="C15:F15"/>
    <mergeCell ref="H15:I15"/>
    <mergeCell ref="H16:I16"/>
    <mergeCell ref="H17:I17"/>
    <mergeCell ref="H18:I18"/>
    <mergeCell ref="C16:F16"/>
    <mergeCell ref="C17:F17"/>
    <mergeCell ref="C18:F18"/>
    <mergeCell ref="C30:F30"/>
    <mergeCell ref="H30:I30"/>
    <mergeCell ref="C19:F19"/>
    <mergeCell ref="C28:F28"/>
    <mergeCell ref="C29:F29"/>
    <mergeCell ref="H28:I28"/>
    <mergeCell ref="H29:I29"/>
    <mergeCell ref="H19:I19"/>
    <mergeCell ref="H32:I32"/>
    <mergeCell ref="H33:I33"/>
    <mergeCell ref="H34:I34"/>
    <mergeCell ref="C33:F33"/>
    <mergeCell ref="C34:F34"/>
    <mergeCell ref="H22:I22"/>
    <mergeCell ref="H23:I23"/>
    <mergeCell ref="C24:F24"/>
    <mergeCell ref="H24:I24"/>
    <mergeCell ref="C20:F20"/>
    <mergeCell ref="H20:I20"/>
    <mergeCell ref="C21:F21"/>
    <mergeCell ref="H21:I21"/>
  </mergeCells>
  <dataValidations count="1">
    <dataValidation type="list" allowBlank="1" showErrorMessage="1" sqref="A16:A30">
      <formula1>#REF!</formula1>
    </dataValidation>
  </dataValidation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PROFORMA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dcterms:created xsi:type="dcterms:W3CDTF">2019-12-06T03:26:54Z</dcterms:created>
  <dcterms:modified xsi:type="dcterms:W3CDTF">2020-09-30T16:58:19Z</dcterms:modified>
</cp:coreProperties>
</file>